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21" documentId="8_{206CEC73-1E00-4841-AB17-77F5840995A2}" xr6:coauthVersionLast="47" xr6:coauthVersionMax="47" xr10:uidLastSave="{ADCC2A94-B5B1-4428-900A-35A1331CFC01}"/>
  <bookViews>
    <workbookView xWindow="-108" yWindow="-108" windowWidth="23256" windowHeight="12456" xr2:uid="{00000000-000D-0000-FFFF-FFFF00000000}"/>
  </bookViews>
  <sheets>
    <sheet name="SECURITY" sheetId="2" r:id="rId1"/>
  </sheets>
  <definedNames>
    <definedName name="Data_Daywork">#REF!</definedName>
    <definedName name="Data_Opt_Bill5">#REF!</definedName>
    <definedName name="_xlnm.Print_Area" localSheetId="0">SECURITY!$A$1:$G$88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2" l="1"/>
  <c r="F34" i="2"/>
  <c r="F80" i="2"/>
  <c r="F78" i="2"/>
  <c r="F76" i="2"/>
  <c r="F74" i="2"/>
  <c r="F30" i="2"/>
  <c r="F28" i="2"/>
  <c r="F26" i="2"/>
  <c r="F24" i="2"/>
  <c r="F22" i="2"/>
  <c r="F20" i="2"/>
  <c r="F18" i="2"/>
  <c r="F16" i="2"/>
  <c r="F14" i="2"/>
  <c r="F12" i="2"/>
  <c r="F10" i="2"/>
  <c r="F8" i="2"/>
  <c r="F82" i="2" l="1"/>
  <c r="F84" i="2" s="1"/>
  <c r="F86" i="2" s="1"/>
  <c r="F38" i="2"/>
  <c r="F44" i="2" l="1"/>
  <c r="F48" i="2" s="1"/>
  <c r="F39" i="2"/>
  <c r="F41" i="2" s="1"/>
  <c r="F43" i="2" s="1"/>
  <c r="F50" i="2" l="1"/>
  <c r="F52" i="2" s="1"/>
  <c r="F54" i="2" s="1"/>
  <c r="F55" i="2"/>
  <c r="F59" i="2" s="1"/>
  <c r="F61" i="2" l="1"/>
  <c r="F63" i="2" s="1"/>
  <c r="F65" i="2" s="1"/>
  <c r="F67" i="2" s="1"/>
  <c r="F88" i="2" s="1"/>
</calcChain>
</file>

<file path=xl/sharedStrings.xml><?xml version="1.0" encoding="utf-8"?>
<sst xmlns="http://schemas.openxmlformats.org/spreadsheetml/2006/main" count="64" uniqueCount="51">
  <si>
    <t>Item Description</t>
  </si>
  <si>
    <t>Unit</t>
  </si>
  <si>
    <t>Quantity</t>
  </si>
  <si>
    <t>Firearm (9mm calibre) daily including Weekend and Public holidays</t>
  </si>
  <si>
    <t>Cellular Phone</t>
  </si>
  <si>
    <t>Rate         (ZAR)</t>
  </si>
  <si>
    <t>Amount       (ZAR)</t>
  </si>
  <si>
    <t>Item No.</t>
  </si>
  <si>
    <t>ZAR</t>
  </si>
  <si>
    <t>Panic buttons (linked to a 24/7/365 control centre)</t>
  </si>
  <si>
    <t>Total Amount</t>
  </si>
  <si>
    <t>Dayshift security officer 06h00 -18h00 “Grade C” (Armed with valid PSIRA Certificate and firearm competency) Monday to Friday incl weekend and public holidays</t>
  </si>
  <si>
    <t>Nightshift security officer 18h00 – 06h00 “Grade C” (Armed with valid PSIRA certificate) and firearms competency) Monday to Friday incl weekends and public holidays</t>
  </si>
  <si>
    <t>Armed response and escort guards - adhoc (on an as and when basis) - DAY, WEEKEND AND PUBLIC HOLIDAYS</t>
  </si>
  <si>
    <t>APPOINTMENT OF A SERVICE PROVIDER TO PROVIDE PHYSICAL SECURITY SERVICES AT UMALUSI FOR A PERIOD OF THREE (3) YEARS</t>
  </si>
  <si>
    <t>Other:</t>
  </si>
  <si>
    <t xml:space="preserve">15% VAT </t>
  </si>
  <si>
    <t>Total year one (1) including 15% VAT</t>
  </si>
  <si>
    <t>Total year two (2) including 15% VAT</t>
  </si>
  <si>
    <t>Total year three (3) including 15% VAT</t>
  </si>
  <si>
    <t>Total per month including 15% VAT</t>
  </si>
  <si>
    <t>Per month(Year 1)</t>
  </si>
  <si>
    <t>Price escalation %</t>
  </si>
  <si>
    <t>Total per month including 15% VAT + Escalation</t>
  </si>
  <si>
    <t>Per month(Year 2)</t>
  </si>
  <si>
    <t>Total for 36 months</t>
  </si>
  <si>
    <t>UMALUSI (24-25) T0004</t>
  </si>
  <si>
    <t>Guard monitoring systems</t>
  </si>
  <si>
    <t>Grade B Armed Supervisor, valid firearm competence</t>
  </si>
  <si>
    <t>Two-way radios and base radio (licensed)</t>
  </si>
  <si>
    <t xml:space="preserve">Branded Vehicles registered on the company name/ owner(s) with Certificate of Roadworthiness  </t>
  </si>
  <si>
    <t>Handheld metal detectors</t>
  </si>
  <si>
    <t>As and when needed</t>
  </si>
  <si>
    <t>Visitor's Management system(including all the servicing and license fees)</t>
  </si>
  <si>
    <t>Monitoring of the intruder alarm system for any alarms and panics</t>
  </si>
  <si>
    <t>Spot lights for night time patrols</t>
  </si>
  <si>
    <t>Handheld device with a capability to scan ID/passport/card and or driver's license card.</t>
  </si>
  <si>
    <t>Overheads</t>
  </si>
  <si>
    <t>Once off</t>
  </si>
  <si>
    <t>Management fees</t>
  </si>
  <si>
    <t>Description</t>
  </si>
  <si>
    <t>Total</t>
  </si>
  <si>
    <t>15% VAT inc</t>
  </si>
  <si>
    <t>Sub - Total</t>
  </si>
  <si>
    <t>Year 2 per month including escalation</t>
  </si>
  <si>
    <t>Year 3 per month including escalation</t>
  </si>
  <si>
    <t>Final Tender value including 15% VAT</t>
  </si>
  <si>
    <t>i)</t>
  </si>
  <si>
    <t>ii)</t>
  </si>
  <si>
    <t>Simcard connection</t>
  </si>
  <si>
    <t>Scanning devices licensing and maintenance/service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</si>
</sst>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&quot;R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Arial"/>
      <family val="2"/>
    </font>
    <font>
      <u/>
      <sz val="11"/>
      <name val="Century Gothic"/>
      <family val="2"/>
    </font>
    <font>
      <b/>
      <sz val="12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4" fontId="3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/>
    </xf>
    <xf numFmtId="1" fontId="5" fillId="0" borderId="0" xfId="2" applyNumberFormat="1" applyFont="1"/>
    <xf numFmtId="1" fontId="6" fillId="0" borderId="4" xfId="2" applyNumberFormat="1" applyFont="1" applyBorder="1" applyAlignment="1">
      <alignment horizontal="center" vertical="center" wrapText="1"/>
    </xf>
    <xf numFmtId="1" fontId="5" fillId="0" borderId="5" xfId="2" applyNumberFormat="1" applyFont="1" applyBorder="1" applyAlignment="1">
      <alignment horizontal="center" vertical="top" wrapText="1"/>
    </xf>
    <xf numFmtId="1" fontId="5" fillId="0" borderId="5" xfId="2" applyNumberFormat="1" applyFont="1" applyBorder="1" applyAlignment="1">
      <alignment horizontal="center" vertical="top"/>
    </xf>
    <xf numFmtId="1" fontId="2" fillId="0" borderId="0" xfId="2" applyNumberFormat="1"/>
    <xf numFmtId="1" fontId="5" fillId="2" borderId="9" xfId="2" applyNumberFormat="1" applyFont="1" applyFill="1" applyBorder="1" applyAlignment="1">
      <alignment horizontal="center" wrapText="1"/>
    </xf>
    <xf numFmtId="1" fontId="2" fillId="6" borderId="0" xfId="2" applyNumberFormat="1" applyFill="1"/>
    <xf numFmtId="0" fontId="2" fillId="6" borderId="0" xfId="2" applyFill="1"/>
    <xf numFmtId="0" fontId="2" fillId="6" borderId="0" xfId="2" applyFill="1" applyAlignment="1">
      <alignment horizontal="center"/>
    </xf>
    <xf numFmtId="1" fontId="5" fillId="6" borderId="5" xfId="2" applyNumberFormat="1" applyFont="1" applyFill="1" applyBorder="1" applyAlignment="1">
      <alignment horizontal="center" vertical="top" wrapText="1"/>
    </xf>
    <xf numFmtId="1" fontId="5" fillId="6" borderId="0" xfId="2" applyNumberFormat="1" applyFont="1" applyFill="1" applyAlignment="1">
      <alignment horizontal="center" vertical="top" wrapText="1"/>
    </xf>
    <xf numFmtId="0" fontId="6" fillId="0" borderId="8" xfId="2" applyFont="1" applyBorder="1" applyAlignment="1" applyProtection="1">
      <alignment horizontal="center" vertical="center" wrapText="1"/>
      <protection locked="0"/>
    </xf>
    <xf numFmtId="0" fontId="2" fillId="0" borderId="0" xfId="2" applyProtection="1">
      <protection locked="0"/>
    </xf>
    <xf numFmtId="0" fontId="7" fillId="3" borderId="10" xfId="2" applyFont="1" applyFill="1" applyBorder="1" applyProtection="1">
      <protection locked="0"/>
    </xf>
    <xf numFmtId="0" fontId="7" fillId="3" borderId="0" xfId="2" applyFont="1" applyFill="1" applyProtection="1">
      <protection locked="0"/>
    </xf>
    <xf numFmtId="0" fontId="7" fillId="3" borderId="21" xfId="2" applyFont="1" applyFill="1" applyBorder="1" applyProtection="1">
      <protection locked="0"/>
    </xf>
    <xf numFmtId="0" fontId="6" fillId="4" borderId="0" xfId="2" applyFont="1" applyFill="1" applyAlignment="1" applyProtection="1">
      <alignment horizontal="right" wrapText="1"/>
      <protection locked="0"/>
    </xf>
    <xf numFmtId="9" fontId="6" fillId="4" borderId="0" xfId="2" applyNumberFormat="1" applyFont="1" applyFill="1" applyAlignment="1" applyProtection="1">
      <alignment horizontal="right" wrapText="1"/>
      <protection locked="0"/>
    </xf>
    <xf numFmtId="0" fontId="7" fillId="4" borderId="0" xfId="2" applyFont="1" applyFill="1" applyProtection="1">
      <protection locked="0"/>
    </xf>
    <xf numFmtId="0" fontId="7" fillId="4" borderId="21" xfId="2" applyFont="1" applyFill="1" applyBorder="1" applyProtection="1">
      <protection locked="0"/>
    </xf>
    <xf numFmtId="0" fontId="6" fillId="5" borderId="0" xfId="2" applyFont="1" applyFill="1" applyAlignment="1" applyProtection="1">
      <alignment horizontal="right" wrapText="1"/>
      <protection locked="0"/>
    </xf>
    <xf numFmtId="0" fontId="7" fillId="5" borderId="0" xfId="2" applyFont="1" applyFill="1" applyProtection="1">
      <protection locked="0"/>
    </xf>
    <xf numFmtId="0" fontId="7" fillId="5" borderId="21" xfId="2" applyFont="1" applyFill="1" applyBorder="1" applyProtection="1">
      <protection locked="0"/>
    </xf>
    <xf numFmtId="0" fontId="9" fillId="0" borderId="0" xfId="2" applyFont="1" applyProtection="1">
      <protection locked="0"/>
    </xf>
    <xf numFmtId="0" fontId="2" fillId="6" borderId="0" xfId="2" applyFill="1" applyProtection="1">
      <protection locked="0"/>
    </xf>
    <xf numFmtId="0" fontId="10" fillId="6" borderId="40" xfId="2" applyFont="1" applyFill="1" applyBorder="1" applyProtection="1">
      <protection locked="0"/>
    </xf>
    <xf numFmtId="0" fontId="10" fillId="6" borderId="0" xfId="2" applyFont="1" applyFill="1" applyProtection="1">
      <protection locked="0"/>
    </xf>
    <xf numFmtId="0" fontId="6" fillId="0" borderId="8" xfId="2" applyFont="1" applyBorder="1" applyAlignment="1">
      <alignment horizontal="center" vertical="center" wrapText="1"/>
    </xf>
    <xf numFmtId="0" fontId="5" fillId="0" borderId="2" xfId="2" applyFont="1" applyBorder="1" applyAlignment="1">
      <alignment vertical="top" wrapText="1"/>
    </xf>
    <xf numFmtId="0" fontId="5" fillId="0" borderId="2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top" wrapText="1"/>
    </xf>
    <xf numFmtId="0" fontId="5" fillId="0" borderId="2" xfId="2" applyFont="1" applyBorder="1" applyAlignment="1">
      <alignment horizontal="center" vertical="top"/>
    </xf>
    <xf numFmtId="3" fontId="5" fillId="0" borderId="2" xfId="2" applyNumberFormat="1" applyFont="1" applyBorder="1" applyAlignment="1">
      <alignment horizontal="center" vertical="top"/>
    </xf>
    <xf numFmtId="0" fontId="8" fillId="0" borderId="2" xfId="2" applyFont="1" applyBorder="1" applyAlignment="1">
      <alignment vertical="top" wrapText="1"/>
    </xf>
    <xf numFmtId="0" fontId="6" fillId="3" borderId="11" xfId="2" applyFont="1" applyFill="1" applyBorder="1" applyAlignment="1">
      <alignment wrapText="1"/>
    </xf>
    <xf numFmtId="0" fontId="7" fillId="3" borderId="15" xfId="2" applyFont="1" applyFill="1" applyBorder="1"/>
    <xf numFmtId="0" fontId="7" fillId="3" borderId="10" xfId="2" applyFont="1" applyFill="1" applyBorder="1"/>
    <xf numFmtId="0" fontId="7" fillId="3" borderId="10" xfId="2" applyFont="1" applyFill="1" applyBorder="1" applyAlignment="1">
      <alignment horizontal="center"/>
    </xf>
    <xf numFmtId="0" fontId="7" fillId="3" borderId="17" xfId="2" applyFont="1" applyFill="1" applyBorder="1"/>
    <xf numFmtId="0" fontId="7" fillId="3" borderId="0" xfId="2" applyFont="1" applyFill="1"/>
    <xf numFmtId="0" fontId="7" fillId="3" borderId="0" xfId="2" applyFont="1" applyFill="1" applyAlignment="1">
      <alignment horizontal="center"/>
    </xf>
    <xf numFmtId="0" fontId="7" fillId="3" borderId="20" xfId="2" applyFont="1" applyFill="1" applyBorder="1"/>
    <xf numFmtId="0" fontId="7" fillId="3" borderId="21" xfId="2" applyFont="1" applyFill="1" applyBorder="1"/>
    <xf numFmtId="0" fontId="7" fillId="3" borderId="21" xfId="2" applyFont="1" applyFill="1" applyBorder="1" applyAlignment="1">
      <alignment horizontal="center"/>
    </xf>
    <xf numFmtId="0" fontId="6" fillId="4" borderId="33" xfId="2" applyFont="1" applyFill="1" applyBorder="1" applyAlignment="1">
      <alignment wrapText="1"/>
    </xf>
    <xf numFmtId="0" fontId="6" fillId="4" borderId="17" xfId="2" applyFont="1" applyFill="1" applyBorder="1" applyAlignment="1">
      <alignment wrapText="1"/>
    </xf>
    <xf numFmtId="0" fontId="6" fillId="4" borderId="0" xfId="2" applyFont="1" applyFill="1" applyAlignment="1">
      <alignment horizontal="right" wrapText="1"/>
    </xf>
    <xf numFmtId="0" fontId="6" fillId="4" borderId="24" xfId="2" applyFont="1" applyFill="1" applyBorder="1" applyAlignment="1">
      <alignment wrapText="1"/>
    </xf>
    <xf numFmtId="9" fontId="6" fillId="4" borderId="25" xfId="2" applyNumberFormat="1" applyFont="1" applyFill="1" applyBorder="1" applyAlignment="1">
      <alignment horizontal="right" wrapText="1"/>
    </xf>
    <xf numFmtId="0" fontId="6" fillId="4" borderId="25" xfId="2" applyFont="1" applyFill="1" applyBorder="1" applyAlignment="1">
      <alignment horizontal="right" wrapText="1"/>
    </xf>
    <xf numFmtId="9" fontId="6" fillId="4" borderId="0" xfId="2" applyNumberFormat="1" applyFont="1" applyFill="1" applyAlignment="1">
      <alignment horizontal="right" wrapText="1"/>
    </xf>
    <xf numFmtId="0" fontId="7" fillId="4" borderId="17" xfId="2" applyFont="1" applyFill="1" applyBorder="1"/>
    <xf numFmtId="0" fontId="7" fillId="4" borderId="0" xfId="2" applyFont="1" applyFill="1"/>
    <xf numFmtId="0" fontId="7" fillId="4" borderId="0" xfId="2" applyFont="1" applyFill="1" applyAlignment="1">
      <alignment horizontal="center"/>
    </xf>
    <xf numFmtId="0" fontId="7" fillId="4" borderId="20" xfId="2" applyFont="1" applyFill="1" applyBorder="1"/>
    <xf numFmtId="0" fontId="7" fillId="4" borderId="21" xfId="2" applyFont="1" applyFill="1" applyBorder="1"/>
    <xf numFmtId="0" fontId="7" fillId="4" borderId="21" xfId="2" applyFont="1" applyFill="1" applyBorder="1" applyAlignment="1">
      <alignment horizontal="center"/>
    </xf>
    <xf numFmtId="0" fontId="6" fillId="5" borderId="32" xfId="2" applyFont="1" applyFill="1" applyBorder="1" applyAlignment="1">
      <alignment wrapText="1"/>
    </xf>
    <xf numFmtId="0" fontId="6" fillId="5" borderId="17" xfId="2" applyFont="1" applyFill="1" applyBorder="1" applyAlignment="1">
      <alignment wrapText="1"/>
    </xf>
    <xf numFmtId="0" fontId="6" fillId="5" borderId="0" xfId="2" applyFont="1" applyFill="1" applyAlignment="1">
      <alignment horizontal="right" wrapText="1"/>
    </xf>
    <xf numFmtId="0" fontId="6" fillId="5" borderId="29" xfId="2" applyFont="1" applyFill="1" applyBorder="1" applyAlignment="1">
      <alignment wrapText="1"/>
    </xf>
    <xf numFmtId="0" fontId="6" fillId="5" borderId="25" xfId="2" applyFont="1" applyFill="1" applyBorder="1" applyAlignment="1">
      <alignment horizontal="right" wrapText="1"/>
    </xf>
    <xf numFmtId="0" fontId="6" fillId="5" borderId="30" xfId="2" applyFont="1" applyFill="1" applyBorder="1" applyAlignment="1">
      <alignment wrapText="1"/>
    </xf>
    <xf numFmtId="0" fontId="6" fillId="5" borderId="26" xfId="2" applyFont="1" applyFill="1" applyBorder="1" applyAlignment="1">
      <alignment horizontal="right" wrapText="1"/>
    </xf>
    <xf numFmtId="0" fontId="7" fillId="5" borderId="17" xfId="2" applyFont="1" applyFill="1" applyBorder="1"/>
    <xf numFmtId="0" fontId="7" fillId="5" borderId="0" xfId="2" applyFont="1" applyFill="1"/>
    <xf numFmtId="0" fontId="7" fillId="5" borderId="0" xfId="2" applyFont="1" applyFill="1" applyAlignment="1">
      <alignment horizontal="center"/>
    </xf>
    <xf numFmtId="0" fontId="7" fillId="5" borderId="20" xfId="2" applyFont="1" applyFill="1" applyBorder="1"/>
    <xf numFmtId="0" fontId="7" fillId="5" borderId="21" xfId="2" applyFont="1" applyFill="1" applyBorder="1"/>
    <xf numFmtId="0" fontId="7" fillId="5" borderId="21" xfId="2" applyFont="1" applyFill="1" applyBorder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center"/>
    </xf>
    <xf numFmtId="0" fontId="9" fillId="6" borderId="0" xfId="2" applyFont="1" applyFill="1"/>
    <xf numFmtId="0" fontId="10" fillId="6" borderId="40" xfId="2" applyFont="1" applyFill="1" applyBorder="1"/>
    <xf numFmtId="0" fontId="10" fillId="6" borderId="40" xfId="2" applyFont="1" applyFill="1" applyBorder="1" applyAlignment="1">
      <alignment horizontal="center"/>
    </xf>
    <xf numFmtId="0" fontId="5" fillId="6" borderId="6" xfId="2" applyFont="1" applyFill="1" applyBorder="1" applyAlignment="1">
      <alignment vertical="top" wrapText="1"/>
    </xf>
    <xf numFmtId="0" fontId="5" fillId="6" borderId="6" xfId="2" applyFont="1" applyFill="1" applyBorder="1" applyAlignment="1">
      <alignment horizontal="center" vertical="top" wrapText="1"/>
    </xf>
    <xf numFmtId="0" fontId="10" fillId="6" borderId="6" xfId="2" applyFont="1" applyFill="1" applyBorder="1" applyAlignment="1">
      <alignment horizontal="center"/>
    </xf>
    <xf numFmtId="0" fontId="5" fillId="6" borderId="41" xfId="2" applyFont="1" applyFill="1" applyBorder="1" applyAlignment="1">
      <alignment vertical="top" wrapText="1"/>
    </xf>
    <xf numFmtId="0" fontId="5" fillId="6" borderId="41" xfId="2" applyFont="1" applyFill="1" applyBorder="1" applyAlignment="1">
      <alignment horizontal="center" vertical="top" wrapText="1"/>
    </xf>
    <xf numFmtId="0" fontId="10" fillId="6" borderId="41" xfId="2" applyFont="1" applyFill="1" applyBorder="1" applyAlignment="1">
      <alignment horizontal="center"/>
    </xf>
    <xf numFmtId="0" fontId="10" fillId="6" borderId="41" xfId="2" applyFont="1" applyFill="1" applyBorder="1" applyAlignment="1">
      <alignment horizontal="center" vertical="center"/>
    </xf>
    <xf numFmtId="0" fontId="10" fillId="6" borderId="41" xfId="2" applyFont="1" applyFill="1" applyBorder="1"/>
    <xf numFmtId="0" fontId="5" fillId="6" borderId="41" xfId="2" applyFont="1" applyFill="1" applyBorder="1" applyAlignment="1">
      <alignment horizontal="center" vertical="center" wrapText="1"/>
    </xf>
    <xf numFmtId="0" fontId="5" fillId="6" borderId="3" xfId="2" applyFont="1" applyFill="1" applyBorder="1" applyAlignment="1">
      <alignment vertical="top" wrapText="1"/>
    </xf>
    <xf numFmtId="0" fontId="5" fillId="6" borderId="3" xfId="2" applyFont="1" applyFill="1" applyBorder="1" applyAlignment="1">
      <alignment horizontal="center" vertical="top" wrapText="1"/>
    </xf>
    <xf numFmtId="0" fontId="5" fillId="6" borderId="3" xfId="2" applyFont="1" applyFill="1" applyBorder="1" applyAlignment="1">
      <alignment horizontal="center" vertical="center" wrapText="1"/>
    </xf>
    <xf numFmtId="0" fontId="5" fillId="6" borderId="0" xfId="2" applyFont="1" applyFill="1" applyAlignment="1">
      <alignment vertical="top" wrapText="1"/>
    </xf>
    <xf numFmtId="0" fontId="5" fillId="6" borderId="0" xfId="2" applyFont="1" applyFill="1" applyAlignment="1">
      <alignment horizontal="center" vertical="top" wrapText="1"/>
    </xf>
    <xf numFmtId="0" fontId="10" fillId="6" borderId="0" xfId="2" applyFont="1" applyFill="1"/>
    <xf numFmtId="0" fontId="10" fillId="6" borderId="0" xfId="2" applyFont="1" applyFill="1" applyAlignment="1">
      <alignment horizontal="center"/>
    </xf>
    <xf numFmtId="0" fontId="6" fillId="0" borderId="1" xfId="2" applyFont="1" applyBorder="1" applyAlignment="1" applyProtection="1">
      <alignment horizontal="center" vertical="center" wrapText="1"/>
      <protection locked="0"/>
    </xf>
    <xf numFmtId="164" fontId="5" fillId="0" borderId="2" xfId="1" applyFont="1" applyBorder="1" applyAlignment="1" applyProtection="1">
      <alignment horizontal="right" vertical="top" wrapText="1"/>
      <protection locked="0"/>
    </xf>
    <xf numFmtId="164" fontId="5" fillId="0" borderId="7" xfId="1" applyFont="1" applyBorder="1" applyAlignment="1" applyProtection="1">
      <alignment horizontal="right" vertical="top" wrapText="1"/>
      <protection locked="0"/>
    </xf>
    <xf numFmtId="164" fontId="5" fillId="0" borderId="2" xfId="1" applyFont="1" applyBorder="1" applyAlignment="1" applyProtection="1">
      <alignment vertical="top" wrapText="1"/>
      <protection locked="0"/>
    </xf>
    <xf numFmtId="0" fontId="6" fillId="3" borderId="13" xfId="2" applyFont="1" applyFill="1" applyBorder="1" applyAlignment="1" applyProtection="1">
      <alignment horizontal="right" wrapText="1"/>
      <protection locked="0"/>
    </xf>
    <xf numFmtId="164" fontId="6" fillId="3" borderId="14" xfId="1" applyFont="1" applyFill="1" applyBorder="1" applyAlignment="1" applyProtection="1">
      <alignment wrapText="1"/>
      <protection locked="0"/>
    </xf>
    <xf numFmtId="43" fontId="7" fillId="3" borderId="16" xfId="2" applyNumberFormat="1" applyFont="1" applyFill="1" applyBorder="1" applyProtection="1">
      <protection locked="0"/>
    </xf>
    <xf numFmtId="43" fontId="7" fillId="3" borderId="18" xfId="2" applyNumberFormat="1" applyFont="1" applyFill="1" applyBorder="1" applyProtection="1">
      <protection locked="0"/>
    </xf>
    <xf numFmtId="43" fontId="7" fillId="3" borderId="19" xfId="2" applyNumberFormat="1" applyFont="1" applyFill="1" applyBorder="1" applyProtection="1">
      <protection locked="0"/>
    </xf>
    <xf numFmtId="43" fontId="7" fillId="3" borderId="22" xfId="2" applyNumberFormat="1" applyFont="1" applyFill="1" applyBorder="1" applyProtection="1">
      <protection locked="0"/>
    </xf>
    <xf numFmtId="0" fontId="6" fillId="4" borderId="35" xfId="2" applyFont="1" applyFill="1" applyBorder="1" applyAlignment="1" applyProtection="1">
      <alignment horizontal="right" wrapText="1"/>
      <protection locked="0"/>
    </xf>
    <xf numFmtId="164" fontId="6" fillId="4" borderId="14" xfId="1" applyFont="1" applyFill="1" applyBorder="1" applyAlignment="1" applyProtection="1">
      <alignment wrapText="1"/>
      <protection locked="0"/>
    </xf>
    <xf numFmtId="164" fontId="6" fillId="4" borderId="23" xfId="1" applyFont="1" applyFill="1" applyBorder="1" applyAlignment="1" applyProtection="1">
      <alignment wrapText="1"/>
      <protection locked="0"/>
    </xf>
    <xf numFmtId="9" fontId="6" fillId="4" borderId="28" xfId="2" applyNumberFormat="1" applyFont="1" applyFill="1" applyBorder="1" applyAlignment="1" applyProtection="1">
      <alignment horizontal="right" wrapText="1"/>
      <protection locked="0"/>
    </xf>
    <xf numFmtId="164" fontId="6" fillId="4" borderId="19" xfId="1" applyFont="1" applyFill="1" applyBorder="1" applyAlignment="1" applyProtection="1">
      <alignment wrapText="1"/>
      <protection locked="0"/>
    </xf>
    <xf numFmtId="43" fontId="7" fillId="4" borderId="18" xfId="2" applyNumberFormat="1" applyFont="1" applyFill="1" applyBorder="1" applyProtection="1">
      <protection locked="0"/>
    </xf>
    <xf numFmtId="43" fontId="7" fillId="4" borderId="19" xfId="2" applyNumberFormat="1" applyFont="1" applyFill="1" applyBorder="1" applyProtection="1">
      <protection locked="0"/>
    </xf>
    <xf numFmtId="43" fontId="7" fillId="4" borderId="22" xfId="2" applyNumberFormat="1" applyFont="1" applyFill="1" applyBorder="1" applyProtection="1">
      <protection locked="0"/>
    </xf>
    <xf numFmtId="0" fontId="6" fillId="5" borderId="38" xfId="2" applyFont="1" applyFill="1" applyBorder="1" applyAlignment="1" applyProtection="1">
      <alignment horizontal="right" wrapText="1"/>
      <protection locked="0"/>
    </xf>
    <xf numFmtId="164" fontId="6" fillId="5" borderId="39" xfId="1" applyFont="1" applyFill="1" applyBorder="1" applyAlignment="1" applyProtection="1">
      <alignment wrapText="1"/>
      <protection locked="0"/>
    </xf>
    <xf numFmtId="164" fontId="6" fillId="5" borderId="36" xfId="1" applyFont="1" applyFill="1" applyBorder="1" applyAlignment="1" applyProtection="1">
      <alignment wrapText="1"/>
      <protection locked="0"/>
    </xf>
    <xf numFmtId="9" fontId="6" fillId="5" borderId="27" xfId="2" applyNumberFormat="1" applyFont="1" applyFill="1" applyBorder="1" applyAlignment="1" applyProtection="1">
      <alignment horizontal="right" wrapText="1"/>
      <protection locked="0"/>
    </xf>
    <xf numFmtId="164" fontId="6" fillId="5" borderId="19" xfId="1" applyFont="1" applyFill="1" applyBorder="1" applyAlignment="1" applyProtection="1">
      <alignment wrapText="1"/>
      <protection locked="0"/>
    </xf>
    <xf numFmtId="9" fontId="6" fillId="5" borderId="26" xfId="2" applyNumberFormat="1" applyFont="1" applyFill="1" applyBorder="1" applyAlignment="1" applyProtection="1">
      <alignment horizontal="right" wrapText="1"/>
      <protection locked="0"/>
    </xf>
    <xf numFmtId="164" fontId="6" fillId="5" borderId="31" xfId="1" applyFont="1" applyFill="1" applyBorder="1" applyAlignment="1" applyProtection="1">
      <alignment wrapText="1"/>
      <protection locked="0"/>
    </xf>
    <xf numFmtId="43" fontId="7" fillId="5" borderId="18" xfId="2" applyNumberFormat="1" applyFont="1" applyFill="1" applyBorder="1" applyProtection="1">
      <protection locked="0"/>
    </xf>
    <xf numFmtId="43" fontId="7" fillId="5" borderId="19" xfId="2" applyNumberFormat="1" applyFont="1" applyFill="1" applyBorder="1" applyProtection="1">
      <protection locked="0"/>
    </xf>
    <xf numFmtId="43" fontId="7" fillId="5" borderId="22" xfId="2" applyNumberFormat="1" applyFont="1" applyFill="1" applyBorder="1" applyProtection="1">
      <protection locked="0"/>
    </xf>
    <xf numFmtId="43" fontId="9" fillId="0" borderId="0" xfId="2" applyNumberFormat="1" applyFont="1" applyProtection="1">
      <protection locked="0"/>
    </xf>
    <xf numFmtId="0" fontId="10" fillId="6" borderId="6" xfId="2" applyFont="1" applyFill="1" applyBorder="1" applyProtection="1">
      <protection locked="0"/>
    </xf>
    <xf numFmtId="165" fontId="10" fillId="6" borderId="41" xfId="2" applyNumberFormat="1" applyFont="1" applyFill="1" applyBorder="1" applyProtection="1">
      <protection locked="0"/>
    </xf>
    <xf numFmtId="165" fontId="10" fillId="6" borderId="41" xfId="2" applyNumberFormat="1" applyFont="1" applyFill="1" applyBorder="1" applyAlignment="1" applyProtection="1">
      <alignment horizontal="right"/>
      <protection locked="0"/>
    </xf>
    <xf numFmtId="165" fontId="10" fillId="6" borderId="3" xfId="2" applyNumberFormat="1" applyFont="1" applyFill="1" applyBorder="1" applyAlignment="1" applyProtection="1">
      <alignment horizontal="right"/>
      <protection locked="0"/>
    </xf>
    <xf numFmtId="165" fontId="10" fillId="6" borderId="0" xfId="2" applyNumberFormat="1" applyFont="1" applyFill="1" applyProtection="1">
      <protection locked="0"/>
    </xf>
    <xf numFmtId="1" fontId="6" fillId="2" borderId="6" xfId="2" applyNumberFormat="1" applyFont="1" applyFill="1" applyBorder="1" applyAlignment="1">
      <alignment horizontal="center" vertical="center" wrapText="1"/>
    </xf>
    <xf numFmtId="1" fontId="6" fillId="2" borderId="3" xfId="2" applyNumberFormat="1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3" xfId="2" applyFont="1" applyFill="1" applyBorder="1" applyAlignment="1" applyProtection="1">
      <alignment horizontal="center" vertical="center" wrapText="1"/>
      <protection locked="0"/>
    </xf>
    <xf numFmtId="0" fontId="6" fillId="4" borderId="34" xfId="2" applyFont="1" applyFill="1" applyBorder="1" applyAlignment="1">
      <alignment horizontal="right" wrapText="1"/>
    </xf>
    <xf numFmtId="0" fontId="6" fillId="5" borderId="37" xfId="2" applyFont="1" applyFill="1" applyBorder="1" applyAlignment="1">
      <alignment horizontal="right" wrapText="1"/>
    </xf>
    <xf numFmtId="0" fontId="6" fillId="5" borderId="38" xfId="2" applyFont="1" applyFill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6" fillId="0" borderId="0" xfId="2" applyFont="1" applyAlignment="1">
      <alignment horizontal="center" wrapText="1"/>
    </xf>
    <xf numFmtId="0" fontId="6" fillId="3" borderId="12" xfId="2" applyFont="1" applyFill="1" applyBorder="1" applyAlignment="1">
      <alignment horizontal="right" wrapText="1"/>
    </xf>
    <xf numFmtId="0" fontId="6" fillId="3" borderId="13" xfId="2" applyFont="1" applyFill="1" applyBorder="1" applyAlignment="1">
      <alignment horizontal="right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9"/>
  <sheetViews>
    <sheetView tabSelected="1" view="pageBreakPreview" zoomScaleNormal="100" zoomScaleSheetLayoutView="100" workbookViewId="0">
      <selection activeCell="D19" sqref="D19"/>
    </sheetView>
  </sheetViews>
  <sheetFormatPr defaultColWidth="9.109375" defaultRowHeight="13.2" x14ac:dyDescent="0.25"/>
  <cols>
    <col min="1" max="1" width="9" style="9" customWidth="1"/>
    <col min="2" max="2" width="51.6640625" style="1" customWidth="1"/>
    <col min="3" max="3" width="12.88671875" style="1" customWidth="1"/>
    <col min="4" max="4" width="12.88671875" style="2" customWidth="1"/>
    <col min="5" max="5" width="15.6640625" style="1" customWidth="1"/>
    <col min="6" max="6" width="18.6640625" style="1" customWidth="1"/>
    <col min="7" max="16384" width="9.109375" style="1"/>
  </cols>
  <sheetData>
    <row r="1" spans="1:6" ht="30" customHeight="1" x14ac:dyDescent="0.25">
      <c r="A1" s="5"/>
      <c r="B1" s="140" t="s">
        <v>14</v>
      </c>
      <c r="C1" s="140"/>
      <c r="D1" s="140"/>
      <c r="E1" s="140"/>
      <c r="F1" s="3"/>
    </row>
    <row r="2" spans="1:6" ht="13.8" x14ac:dyDescent="0.25">
      <c r="A2" s="5"/>
      <c r="B2" s="3"/>
      <c r="C2" s="3"/>
      <c r="D2" s="4"/>
      <c r="E2" s="3"/>
      <c r="F2" s="3"/>
    </row>
    <row r="3" spans="1:6" ht="13.8" x14ac:dyDescent="0.25">
      <c r="A3" s="5"/>
      <c r="B3" s="141" t="s">
        <v>26</v>
      </c>
      <c r="C3" s="141"/>
      <c r="D3" s="141"/>
      <c r="E3" s="141"/>
      <c r="F3" s="3"/>
    </row>
    <row r="4" spans="1:6" ht="14.4" thickBot="1" x14ac:dyDescent="0.3">
      <c r="A4" s="5"/>
      <c r="B4" s="3"/>
      <c r="C4" s="3"/>
      <c r="D4" s="4"/>
      <c r="E4" s="3"/>
      <c r="F4" s="3"/>
    </row>
    <row r="5" spans="1:6" ht="15.75" customHeight="1" x14ac:dyDescent="0.25">
      <c r="A5" s="131" t="s">
        <v>7</v>
      </c>
      <c r="B5" s="133" t="s">
        <v>0</v>
      </c>
      <c r="C5" s="133" t="s">
        <v>1</v>
      </c>
      <c r="D5" s="133" t="s">
        <v>2</v>
      </c>
      <c r="E5" s="135" t="s">
        <v>5</v>
      </c>
      <c r="F5" s="135" t="s">
        <v>6</v>
      </c>
    </row>
    <row r="6" spans="1:6" ht="10.199999999999999" customHeight="1" thickBot="1" x14ac:dyDescent="0.3">
      <c r="A6" s="132"/>
      <c r="B6" s="134"/>
      <c r="C6" s="134"/>
      <c r="D6" s="134"/>
      <c r="E6" s="136"/>
      <c r="F6" s="136"/>
    </row>
    <row r="7" spans="1:6" ht="13.8" x14ac:dyDescent="0.25">
      <c r="A7" s="6"/>
      <c r="B7" s="32"/>
      <c r="C7" s="32"/>
      <c r="D7" s="32"/>
      <c r="E7" s="16"/>
      <c r="F7" s="97"/>
    </row>
    <row r="8" spans="1:6" ht="13.8" x14ac:dyDescent="0.25">
      <c r="A8" s="7">
        <v>1</v>
      </c>
      <c r="B8" s="33" t="s">
        <v>29</v>
      </c>
      <c r="C8" s="34"/>
      <c r="D8" s="34">
        <v>10</v>
      </c>
      <c r="E8" s="98"/>
      <c r="F8" s="99">
        <f>E8*D8</f>
        <v>0</v>
      </c>
    </row>
    <row r="9" spans="1:6" ht="13.8" x14ac:dyDescent="0.25">
      <c r="A9" s="7"/>
      <c r="B9" s="33"/>
      <c r="C9" s="34"/>
      <c r="D9" s="34"/>
      <c r="E9" s="98"/>
      <c r="F9" s="99"/>
    </row>
    <row r="10" spans="1:6" ht="13.8" x14ac:dyDescent="0.25">
      <c r="A10" s="7">
        <v>2</v>
      </c>
      <c r="B10" s="33" t="s">
        <v>9</v>
      </c>
      <c r="C10" s="34"/>
      <c r="D10" s="34">
        <v>6</v>
      </c>
      <c r="E10" s="98"/>
      <c r="F10" s="99">
        <f>E10*D10</f>
        <v>0</v>
      </c>
    </row>
    <row r="11" spans="1:6" ht="13.8" x14ac:dyDescent="0.25">
      <c r="A11" s="7"/>
      <c r="B11" s="33"/>
      <c r="C11" s="34"/>
      <c r="D11" s="34"/>
      <c r="E11" s="98"/>
      <c r="F11" s="99"/>
    </row>
    <row r="12" spans="1:6" ht="27.6" x14ac:dyDescent="0.25">
      <c r="A12" s="7">
        <v>3</v>
      </c>
      <c r="B12" s="33" t="s">
        <v>36</v>
      </c>
      <c r="C12" s="34"/>
      <c r="D12" s="35">
        <v>4</v>
      </c>
      <c r="E12" s="98"/>
      <c r="F12" s="99">
        <f>E12*D12</f>
        <v>0</v>
      </c>
    </row>
    <row r="13" spans="1:6" ht="13.8" x14ac:dyDescent="0.25">
      <c r="A13" s="7"/>
      <c r="E13" s="98"/>
      <c r="F13" s="99"/>
    </row>
    <row r="14" spans="1:6" ht="13.8" x14ac:dyDescent="0.25">
      <c r="A14" s="7">
        <v>4</v>
      </c>
      <c r="B14" s="33" t="s">
        <v>27</v>
      </c>
      <c r="C14" s="34"/>
      <c r="D14" s="34">
        <v>2</v>
      </c>
      <c r="E14" s="98"/>
      <c r="F14" s="99">
        <f>E14*D14</f>
        <v>0</v>
      </c>
    </row>
    <row r="15" spans="1:6" ht="13.8" x14ac:dyDescent="0.25">
      <c r="A15" s="7"/>
      <c r="B15" s="33"/>
      <c r="C15" s="34"/>
      <c r="D15" s="34"/>
      <c r="E15" s="98"/>
      <c r="F15" s="99"/>
    </row>
    <row r="16" spans="1:6" ht="27.6" x14ac:dyDescent="0.25">
      <c r="A16" s="7">
        <v>5</v>
      </c>
      <c r="B16" s="33" t="s">
        <v>34</v>
      </c>
      <c r="C16" s="34"/>
      <c r="D16" s="34">
        <v>2</v>
      </c>
      <c r="E16" s="98"/>
      <c r="F16" s="99">
        <f>E16*D16</f>
        <v>0</v>
      </c>
    </row>
    <row r="17" spans="1:6" ht="13.8" x14ac:dyDescent="0.25">
      <c r="A17" s="7"/>
      <c r="B17" s="33"/>
      <c r="C17" s="34"/>
      <c r="D17" s="34"/>
      <c r="E17" s="98"/>
      <c r="F17" s="99"/>
    </row>
    <row r="18" spans="1:6" ht="13.8" x14ac:dyDescent="0.25">
      <c r="A18" s="7">
        <v>6</v>
      </c>
      <c r="B18" s="33" t="s">
        <v>4</v>
      </c>
      <c r="C18" s="34"/>
      <c r="D18" s="34">
        <v>1</v>
      </c>
      <c r="E18" s="98"/>
      <c r="F18" s="99">
        <f>E18*D18</f>
        <v>0</v>
      </c>
    </row>
    <row r="19" spans="1:6" ht="13.8" x14ac:dyDescent="0.25">
      <c r="A19" s="7"/>
      <c r="B19" s="33"/>
      <c r="C19" s="34"/>
      <c r="D19" s="34"/>
      <c r="E19" s="98"/>
      <c r="F19" s="99"/>
    </row>
    <row r="20" spans="1:6" ht="55.2" x14ac:dyDescent="0.25">
      <c r="A20" s="7">
        <v>7</v>
      </c>
      <c r="B20" s="36" t="s">
        <v>11</v>
      </c>
      <c r="C20" s="34"/>
      <c r="D20" s="34">
        <v>5</v>
      </c>
      <c r="E20" s="98"/>
      <c r="F20" s="99">
        <f>E20*D20</f>
        <v>0</v>
      </c>
    </row>
    <row r="21" spans="1:6" ht="13.8" x14ac:dyDescent="0.25">
      <c r="A21" s="7"/>
      <c r="B21" s="34"/>
      <c r="C21" s="34"/>
      <c r="D21" s="34"/>
      <c r="E21" s="98"/>
      <c r="F21" s="99"/>
    </row>
    <row r="22" spans="1:6" ht="55.2" x14ac:dyDescent="0.25">
      <c r="A22" s="7">
        <v>8</v>
      </c>
      <c r="B22" s="33" t="s">
        <v>12</v>
      </c>
      <c r="C22" s="34"/>
      <c r="D22" s="34">
        <v>4</v>
      </c>
      <c r="E22" s="98"/>
      <c r="F22" s="99">
        <f>E22*D22</f>
        <v>0</v>
      </c>
    </row>
    <row r="23" spans="1:6" ht="13.8" x14ac:dyDescent="0.25">
      <c r="A23" s="7"/>
      <c r="B23" s="33"/>
      <c r="C23" s="34"/>
      <c r="D23" s="34"/>
      <c r="E23" s="98"/>
      <c r="F23" s="99"/>
    </row>
    <row r="24" spans="1:6" ht="27.6" x14ac:dyDescent="0.25">
      <c r="A24" s="7">
        <v>9</v>
      </c>
      <c r="B24" s="33" t="s">
        <v>28</v>
      </c>
      <c r="C24" s="34"/>
      <c r="D24" s="34">
        <v>1</v>
      </c>
      <c r="E24" s="98"/>
      <c r="F24" s="99">
        <f>E24*D24</f>
        <v>0</v>
      </c>
    </row>
    <row r="25" spans="1:6" ht="13.8" x14ac:dyDescent="0.25">
      <c r="A25" s="7"/>
      <c r="B25" s="33"/>
      <c r="C25" s="34"/>
      <c r="D25" s="34"/>
      <c r="E25" s="100"/>
      <c r="F25" s="99"/>
    </row>
    <row r="26" spans="1:6" ht="27.6" x14ac:dyDescent="0.25">
      <c r="A26" s="7">
        <v>10</v>
      </c>
      <c r="B26" s="33" t="s">
        <v>3</v>
      </c>
      <c r="C26" s="34"/>
      <c r="D26" s="34">
        <v>4</v>
      </c>
      <c r="E26" s="98"/>
      <c r="F26" s="99">
        <f>E26*D26</f>
        <v>0</v>
      </c>
    </row>
    <row r="27" spans="1:6" ht="13.8" x14ac:dyDescent="0.25">
      <c r="A27" s="8"/>
      <c r="B27" s="33"/>
      <c r="C27" s="34"/>
      <c r="D27" s="34"/>
      <c r="E27" s="98"/>
      <c r="F27" s="99"/>
    </row>
    <row r="28" spans="1:6" ht="41.4" x14ac:dyDescent="0.25">
      <c r="A28" s="8">
        <v>11</v>
      </c>
      <c r="B28" s="33" t="s">
        <v>13</v>
      </c>
      <c r="C28" s="34" t="s">
        <v>32</v>
      </c>
      <c r="D28" s="37">
        <v>1</v>
      </c>
      <c r="E28" s="98"/>
      <c r="F28" s="99">
        <f>E28*D28</f>
        <v>0</v>
      </c>
    </row>
    <row r="29" spans="1:6" ht="13.8" x14ac:dyDescent="0.25">
      <c r="A29" s="7"/>
      <c r="B29" s="33"/>
      <c r="C29" s="34"/>
      <c r="D29" s="34"/>
      <c r="E29" s="98"/>
      <c r="F29" s="99"/>
    </row>
    <row r="30" spans="1:6" ht="31.2" customHeight="1" x14ac:dyDescent="0.25">
      <c r="A30" s="7">
        <v>12</v>
      </c>
      <c r="B30" s="33" t="s">
        <v>30</v>
      </c>
      <c r="C30" s="34"/>
      <c r="D30" s="38">
        <v>1</v>
      </c>
      <c r="E30" s="98"/>
      <c r="F30" s="99">
        <f>E30*D30</f>
        <v>0</v>
      </c>
    </row>
    <row r="31" spans="1:6" ht="13.8" x14ac:dyDescent="0.25">
      <c r="A31" s="7"/>
      <c r="B31" s="33"/>
      <c r="C31" s="34"/>
      <c r="D31" s="38"/>
      <c r="E31" s="98"/>
      <c r="F31" s="99"/>
    </row>
    <row r="32" spans="1:6" ht="13.8" x14ac:dyDescent="0.25">
      <c r="A32" s="7">
        <v>13</v>
      </c>
      <c r="B32" s="39" t="s">
        <v>15</v>
      </c>
      <c r="C32" s="34"/>
      <c r="D32" s="38"/>
      <c r="E32" s="98"/>
      <c r="F32" s="99"/>
    </row>
    <row r="33" spans="1:6" ht="13.8" x14ac:dyDescent="0.25">
      <c r="A33" s="7"/>
      <c r="B33" s="33"/>
      <c r="C33" s="34"/>
      <c r="D33" s="38"/>
      <c r="E33" s="98"/>
      <c r="F33" s="99"/>
    </row>
    <row r="34" spans="1:6" ht="13.8" x14ac:dyDescent="0.25">
      <c r="A34" s="7" t="s">
        <v>47</v>
      </c>
      <c r="B34" s="33" t="s">
        <v>37</v>
      </c>
      <c r="C34" s="34"/>
      <c r="D34" s="38">
        <v>1</v>
      </c>
      <c r="E34" s="98"/>
      <c r="F34" s="99">
        <f>E34*D34</f>
        <v>0</v>
      </c>
    </row>
    <row r="35" spans="1:6" ht="13.8" x14ac:dyDescent="0.25">
      <c r="A35" s="7"/>
      <c r="B35" s="33"/>
      <c r="C35" s="34"/>
      <c r="D35" s="38"/>
      <c r="E35" s="98"/>
      <c r="F35" s="99"/>
    </row>
    <row r="36" spans="1:6" ht="13.8" x14ac:dyDescent="0.25">
      <c r="A36" s="7" t="s">
        <v>48</v>
      </c>
      <c r="B36" s="33" t="s">
        <v>39</v>
      </c>
      <c r="C36" s="34"/>
      <c r="D36" s="38">
        <v>1</v>
      </c>
      <c r="E36" s="98"/>
      <c r="F36" s="99">
        <f>E36*D36</f>
        <v>0</v>
      </c>
    </row>
    <row r="37" spans="1:6" ht="14.4" thickBot="1" x14ac:dyDescent="0.3">
      <c r="A37" s="7"/>
      <c r="B37" s="33"/>
      <c r="C37" s="34"/>
      <c r="D37" s="38"/>
      <c r="E37" s="98"/>
      <c r="F37" s="99"/>
    </row>
    <row r="38" spans="1:6" ht="21" customHeight="1" thickTop="1" thickBot="1" x14ac:dyDescent="0.3">
      <c r="A38" s="10"/>
      <c r="B38" s="40" t="s">
        <v>21</v>
      </c>
      <c r="C38" s="142" t="s">
        <v>10</v>
      </c>
      <c r="D38" s="143"/>
      <c r="E38" s="101" t="s">
        <v>8</v>
      </c>
      <c r="F38" s="102">
        <f>SUM(F8:F37)</f>
        <v>0</v>
      </c>
    </row>
    <row r="39" spans="1:6" ht="18.600000000000001" customHeight="1" x14ac:dyDescent="0.25">
      <c r="B39" s="41" t="s">
        <v>16</v>
      </c>
      <c r="C39" s="42"/>
      <c r="D39" s="43"/>
      <c r="E39" s="18"/>
      <c r="F39" s="103">
        <f>F38*15%</f>
        <v>0</v>
      </c>
    </row>
    <row r="40" spans="1:6" ht="18.600000000000001" customHeight="1" x14ac:dyDescent="0.25">
      <c r="B40" s="44"/>
      <c r="C40" s="45"/>
      <c r="D40" s="46"/>
      <c r="E40" s="19"/>
      <c r="F40" s="104"/>
    </row>
    <row r="41" spans="1:6" ht="18.600000000000001" customHeight="1" x14ac:dyDescent="0.25">
      <c r="B41" s="44" t="s">
        <v>20</v>
      </c>
      <c r="C41" s="45"/>
      <c r="D41" s="46"/>
      <c r="E41" s="19"/>
      <c r="F41" s="105">
        <f>F39+F38</f>
        <v>0</v>
      </c>
    </row>
    <row r="42" spans="1:6" ht="18.600000000000001" customHeight="1" x14ac:dyDescent="0.25">
      <c r="B42" s="44"/>
      <c r="C42" s="45"/>
      <c r="D42" s="46"/>
      <c r="E42" s="19"/>
      <c r="F42" s="105"/>
    </row>
    <row r="43" spans="1:6" ht="18.600000000000001" customHeight="1" thickBot="1" x14ac:dyDescent="0.3">
      <c r="B43" s="47" t="s">
        <v>17</v>
      </c>
      <c r="C43" s="48"/>
      <c r="D43" s="49"/>
      <c r="E43" s="20"/>
      <c r="F43" s="106">
        <f>F41*12</f>
        <v>0</v>
      </c>
    </row>
    <row r="44" spans="1:6" ht="18.600000000000001" customHeight="1" thickTop="1" thickBot="1" x14ac:dyDescent="0.3">
      <c r="B44" s="50" t="s">
        <v>21</v>
      </c>
      <c r="C44" s="137" t="s">
        <v>10</v>
      </c>
      <c r="D44" s="137"/>
      <c r="E44" s="107" t="s">
        <v>8</v>
      </c>
      <c r="F44" s="108">
        <f>F38</f>
        <v>0</v>
      </c>
    </row>
    <row r="45" spans="1:6" ht="18.600000000000001" customHeight="1" x14ac:dyDescent="0.25">
      <c r="B45" s="51"/>
      <c r="C45" s="52"/>
      <c r="D45" s="52"/>
      <c r="E45" s="21"/>
      <c r="F45" s="109"/>
    </row>
    <row r="46" spans="1:6" ht="18.600000000000001" customHeight="1" x14ac:dyDescent="0.25">
      <c r="B46" s="53" t="s">
        <v>22</v>
      </c>
      <c r="C46" s="54"/>
      <c r="D46" s="55"/>
      <c r="E46" s="110"/>
      <c r="F46" s="111"/>
    </row>
    <row r="47" spans="1:6" ht="18.600000000000001" customHeight="1" x14ac:dyDescent="0.25">
      <c r="B47" s="51"/>
      <c r="C47" s="56"/>
      <c r="D47" s="52"/>
      <c r="E47" s="22"/>
      <c r="F47" s="111"/>
    </row>
    <row r="48" spans="1:6" ht="18.600000000000001" customHeight="1" x14ac:dyDescent="0.25">
      <c r="B48" s="51" t="s">
        <v>44</v>
      </c>
      <c r="C48" s="56"/>
      <c r="D48" s="52"/>
      <c r="E48" s="22"/>
      <c r="F48" s="111">
        <f>F46+F44</f>
        <v>0</v>
      </c>
    </row>
    <row r="49" spans="2:6" ht="18.600000000000001" customHeight="1" x14ac:dyDescent="0.25">
      <c r="B49" s="51"/>
      <c r="C49" s="52"/>
      <c r="D49" s="52"/>
      <c r="E49" s="22"/>
      <c r="F49" s="111"/>
    </row>
    <row r="50" spans="2:6" ht="18.600000000000001" customHeight="1" x14ac:dyDescent="0.25">
      <c r="B50" s="57" t="s">
        <v>16</v>
      </c>
      <c r="C50" s="58"/>
      <c r="D50" s="59"/>
      <c r="E50" s="23"/>
      <c r="F50" s="112">
        <f>F48*15%</f>
        <v>0</v>
      </c>
    </row>
    <row r="51" spans="2:6" ht="18.600000000000001" customHeight="1" x14ac:dyDescent="0.25">
      <c r="B51" s="57"/>
      <c r="C51" s="58"/>
      <c r="D51" s="59"/>
      <c r="E51" s="23"/>
      <c r="F51" s="112"/>
    </row>
    <row r="52" spans="2:6" ht="18.600000000000001" customHeight="1" x14ac:dyDescent="0.25">
      <c r="B52" s="57" t="s">
        <v>23</v>
      </c>
      <c r="C52" s="58"/>
      <c r="D52" s="59"/>
      <c r="E52" s="23"/>
      <c r="F52" s="113">
        <f>F50+F48</f>
        <v>0</v>
      </c>
    </row>
    <row r="53" spans="2:6" x14ac:dyDescent="0.25">
      <c r="B53" s="57"/>
      <c r="C53" s="58"/>
      <c r="D53" s="59"/>
      <c r="E53" s="23"/>
      <c r="F53" s="113"/>
    </row>
    <row r="54" spans="2:6" ht="16.8" customHeight="1" thickBot="1" x14ac:dyDescent="0.3">
      <c r="B54" s="60" t="s">
        <v>18</v>
      </c>
      <c r="C54" s="61"/>
      <c r="D54" s="62"/>
      <c r="E54" s="24"/>
      <c r="F54" s="114">
        <f>F52*12</f>
        <v>0</v>
      </c>
    </row>
    <row r="55" spans="2:6" ht="17.399999999999999" customHeight="1" thickTop="1" x14ac:dyDescent="0.25">
      <c r="B55" s="63" t="s">
        <v>24</v>
      </c>
      <c r="C55" s="138" t="s">
        <v>10</v>
      </c>
      <c r="D55" s="139"/>
      <c r="E55" s="115" t="s">
        <v>8</v>
      </c>
      <c r="F55" s="116">
        <f>F48</f>
        <v>0</v>
      </c>
    </row>
    <row r="56" spans="2:6" ht="19.2" customHeight="1" x14ac:dyDescent="0.25">
      <c r="B56" s="64"/>
      <c r="C56" s="65"/>
      <c r="D56" s="65"/>
      <c r="E56" s="25"/>
      <c r="F56" s="117"/>
    </row>
    <row r="57" spans="2:6" ht="16.8" customHeight="1" x14ac:dyDescent="0.25">
      <c r="B57" s="66" t="s">
        <v>22</v>
      </c>
      <c r="C57" s="67"/>
      <c r="D57" s="67"/>
      <c r="E57" s="118"/>
      <c r="F57" s="119"/>
    </row>
    <row r="58" spans="2:6" ht="16.8" customHeight="1" x14ac:dyDescent="0.25">
      <c r="B58" s="68"/>
      <c r="C58" s="69"/>
      <c r="D58" s="69"/>
      <c r="E58" s="120"/>
      <c r="F58" s="121"/>
    </row>
    <row r="59" spans="2:6" ht="16.8" customHeight="1" x14ac:dyDescent="0.25">
      <c r="B59" s="68" t="s">
        <v>45</v>
      </c>
      <c r="C59" s="69"/>
      <c r="D59" s="69"/>
      <c r="E59" s="120"/>
      <c r="F59" s="121">
        <f>F57+F55</f>
        <v>0</v>
      </c>
    </row>
    <row r="60" spans="2:6" ht="13.8" x14ac:dyDescent="0.25">
      <c r="B60" s="68"/>
      <c r="C60" s="69"/>
      <c r="D60" s="69"/>
      <c r="E60" s="120"/>
      <c r="F60" s="121"/>
    </row>
    <row r="61" spans="2:6" x14ac:dyDescent="0.25">
      <c r="B61" s="70" t="s">
        <v>16</v>
      </c>
      <c r="C61" s="71"/>
      <c r="D61" s="72"/>
      <c r="E61" s="26"/>
      <c r="F61" s="122">
        <f>F59*15%</f>
        <v>0</v>
      </c>
    </row>
    <row r="62" spans="2:6" ht="16.8" customHeight="1" x14ac:dyDescent="0.25">
      <c r="B62" s="70"/>
      <c r="C62" s="71"/>
      <c r="D62" s="72"/>
      <c r="E62" s="26"/>
      <c r="F62" s="122"/>
    </row>
    <row r="63" spans="2:6" ht="15.6" customHeight="1" x14ac:dyDescent="0.25">
      <c r="B63" s="70" t="s">
        <v>23</v>
      </c>
      <c r="C63" s="71"/>
      <c r="D63" s="72"/>
      <c r="E63" s="26"/>
      <c r="F63" s="123">
        <f>F59+F61</f>
        <v>0</v>
      </c>
    </row>
    <row r="64" spans="2:6" ht="19.2" customHeight="1" x14ac:dyDescent="0.25">
      <c r="B64" s="70"/>
      <c r="C64" s="71"/>
      <c r="D64" s="72"/>
      <c r="E64" s="26"/>
      <c r="F64" s="123"/>
    </row>
    <row r="65" spans="1:7" ht="19.8" customHeight="1" thickBot="1" x14ac:dyDescent="0.3">
      <c r="B65" s="73" t="s">
        <v>19</v>
      </c>
      <c r="C65" s="74"/>
      <c r="D65" s="75"/>
      <c r="E65" s="27"/>
      <c r="F65" s="124">
        <f>F63*12</f>
        <v>0</v>
      </c>
    </row>
    <row r="66" spans="1:7" ht="13.8" thickTop="1" x14ac:dyDescent="0.25">
      <c r="E66" s="17"/>
      <c r="F66" s="17"/>
    </row>
    <row r="67" spans="1:7" ht="15.6" x14ac:dyDescent="0.3">
      <c r="B67" s="76" t="s">
        <v>25</v>
      </c>
      <c r="C67" s="76"/>
      <c r="D67" s="77"/>
      <c r="E67" s="28"/>
      <c r="F67" s="125">
        <f>F65+F54+F43</f>
        <v>0</v>
      </c>
    </row>
    <row r="68" spans="1:7" x14ac:dyDescent="0.25">
      <c r="E68" s="17"/>
      <c r="F68" s="17"/>
    </row>
    <row r="69" spans="1:7" ht="15.6" x14ac:dyDescent="0.3">
      <c r="A69" s="11"/>
      <c r="B69" s="78" t="s">
        <v>38</v>
      </c>
      <c r="C69" s="12"/>
      <c r="D69" s="13"/>
      <c r="E69" s="29"/>
      <c r="F69" s="29"/>
      <c r="G69" s="12"/>
    </row>
    <row r="70" spans="1:7" ht="16.2" thickBot="1" x14ac:dyDescent="0.35">
      <c r="A70" s="11"/>
      <c r="B70" s="78"/>
      <c r="C70" s="12"/>
      <c r="D70" s="13"/>
      <c r="E70" s="29"/>
      <c r="F70" s="29"/>
      <c r="G70" s="12"/>
    </row>
    <row r="71" spans="1:7" ht="13.8" customHeight="1" thickBot="1" x14ac:dyDescent="0.3">
      <c r="A71" s="11"/>
      <c r="B71" s="79" t="s">
        <v>40</v>
      </c>
      <c r="C71" s="79" t="s">
        <v>1</v>
      </c>
      <c r="D71" s="80" t="s">
        <v>2</v>
      </c>
      <c r="E71" s="30" t="s">
        <v>5</v>
      </c>
      <c r="F71" s="30" t="s">
        <v>6</v>
      </c>
      <c r="G71" s="12"/>
    </row>
    <row r="72" spans="1:7" ht="13.8" x14ac:dyDescent="0.25">
      <c r="A72" s="11"/>
      <c r="B72" s="81" t="s">
        <v>31</v>
      </c>
      <c r="C72" s="82"/>
      <c r="D72" s="83">
        <v>4</v>
      </c>
      <c r="E72" s="126"/>
      <c r="F72" s="126"/>
      <c r="G72" s="12"/>
    </row>
    <row r="73" spans="1:7" ht="13.8" x14ac:dyDescent="0.25">
      <c r="A73" s="11"/>
      <c r="B73" s="84"/>
      <c r="C73" s="85"/>
      <c r="D73" s="86"/>
      <c r="E73" s="127"/>
      <c r="F73" s="127"/>
      <c r="G73" s="12"/>
    </row>
    <row r="74" spans="1:7" ht="27.6" x14ac:dyDescent="0.25">
      <c r="A74" s="11"/>
      <c r="B74" s="84" t="s">
        <v>33</v>
      </c>
      <c r="C74" s="85"/>
      <c r="D74" s="87">
        <v>1</v>
      </c>
      <c r="E74" s="128"/>
      <c r="F74" s="128">
        <f>E74*D74</f>
        <v>0</v>
      </c>
      <c r="G74" s="12"/>
    </row>
    <row r="75" spans="1:7" ht="13.8" x14ac:dyDescent="0.25">
      <c r="A75" s="11"/>
      <c r="B75" s="88"/>
      <c r="C75" s="88"/>
      <c r="D75" s="87"/>
      <c r="E75" s="128"/>
      <c r="F75" s="128"/>
      <c r="G75" s="12"/>
    </row>
    <row r="76" spans="1:7" ht="13.8" x14ac:dyDescent="0.25">
      <c r="A76" s="11"/>
      <c r="B76" s="84" t="s">
        <v>49</v>
      </c>
      <c r="C76" s="85"/>
      <c r="D76" s="89">
        <v>4</v>
      </c>
      <c r="E76" s="128"/>
      <c r="F76" s="128">
        <f>E76*D76</f>
        <v>0</v>
      </c>
      <c r="G76" s="12"/>
    </row>
    <row r="77" spans="1:7" ht="13.8" x14ac:dyDescent="0.25">
      <c r="A77" s="11"/>
      <c r="B77" s="84"/>
      <c r="C77" s="85"/>
      <c r="D77" s="89"/>
      <c r="E77" s="128"/>
      <c r="F77" s="128"/>
      <c r="G77" s="12"/>
    </row>
    <row r="78" spans="1:7" ht="27.6" x14ac:dyDescent="0.25">
      <c r="A78" s="11"/>
      <c r="B78" s="84" t="s">
        <v>50</v>
      </c>
      <c r="C78" s="85"/>
      <c r="D78" s="89">
        <v>4</v>
      </c>
      <c r="E78" s="128"/>
      <c r="F78" s="128">
        <f>E78*D78</f>
        <v>0</v>
      </c>
      <c r="G78" s="12"/>
    </row>
    <row r="79" spans="1:7" ht="13.8" x14ac:dyDescent="0.25">
      <c r="A79" s="11"/>
      <c r="B79" s="84"/>
      <c r="C79" s="85"/>
      <c r="D79" s="89"/>
      <c r="E79" s="128"/>
      <c r="F79" s="128"/>
      <c r="G79" s="12"/>
    </row>
    <row r="80" spans="1:7" ht="13.8" x14ac:dyDescent="0.25">
      <c r="A80" s="14"/>
      <c r="B80" s="84" t="s">
        <v>35</v>
      </c>
      <c r="C80" s="85"/>
      <c r="D80" s="89">
        <v>4</v>
      </c>
      <c r="E80" s="128"/>
      <c r="F80" s="128">
        <f>E80*D80</f>
        <v>0</v>
      </c>
      <c r="G80" s="12"/>
    </row>
    <row r="81" spans="1:7" ht="14.4" thickBot="1" x14ac:dyDescent="0.3">
      <c r="A81" s="15"/>
      <c r="B81" s="90"/>
      <c r="C81" s="91"/>
      <c r="D81" s="92"/>
      <c r="E81" s="129"/>
      <c r="F81" s="129"/>
      <c r="G81" s="12"/>
    </row>
    <row r="82" spans="1:7" ht="13.8" x14ac:dyDescent="0.25">
      <c r="A82" s="15"/>
      <c r="B82" s="93" t="s">
        <v>43</v>
      </c>
      <c r="C82" s="94"/>
      <c r="D82" s="94"/>
      <c r="E82" s="31"/>
      <c r="F82" s="130">
        <f>SUM(F74:F81)</f>
        <v>0</v>
      </c>
      <c r="G82" s="12"/>
    </row>
    <row r="83" spans="1:7" ht="13.8" x14ac:dyDescent="0.25">
      <c r="A83" s="15"/>
      <c r="B83" s="93"/>
      <c r="C83" s="94"/>
      <c r="D83" s="94"/>
      <c r="E83" s="31"/>
      <c r="F83" s="130"/>
      <c r="G83" s="12"/>
    </row>
    <row r="84" spans="1:7" ht="13.8" x14ac:dyDescent="0.25">
      <c r="A84" s="15"/>
      <c r="B84" s="93" t="s">
        <v>42</v>
      </c>
      <c r="C84" s="94"/>
      <c r="D84" s="94"/>
      <c r="E84" s="31"/>
      <c r="F84" s="130">
        <f>F82*15%</f>
        <v>0</v>
      </c>
      <c r="G84" s="12"/>
    </row>
    <row r="85" spans="1:7" ht="13.8" x14ac:dyDescent="0.25">
      <c r="A85" s="15"/>
      <c r="B85" s="93"/>
      <c r="C85" s="94"/>
      <c r="D85" s="94"/>
      <c r="E85" s="31"/>
      <c r="F85" s="130"/>
      <c r="G85" s="12"/>
    </row>
    <row r="86" spans="1:7" ht="13.8" x14ac:dyDescent="0.25">
      <c r="A86" s="15"/>
      <c r="B86" s="93" t="s">
        <v>41</v>
      </c>
      <c r="C86" s="94"/>
      <c r="D86" s="94"/>
      <c r="E86" s="31"/>
      <c r="F86" s="130">
        <f>F84+F82</f>
        <v>0</v>
      </c>
      <c r="G86" s="12"/>
    </row>
    <row r="87" spans="1:7" ht="13.8" x14ac:dyDescent="0.25">
      <c r="A87" s="11"/>
      <c r="B87" s="95"/>
      <c r="C87" s="95"/>
      <c r="D87" s="96"/>
      <c r="E87" s="31"/>
      <c r="F87" s="31"/>
      <c r="G87" s="12"/>
    </row>
    <row r="88" spans="1:7" ht="13.8" x14ac:dyDescent="0.25">
      <c r="A88" s="11"/>
      <c r="B88" s="95" t="s">
        <v>46</v>
      </c>
      <c r="C88" s="95"/>
      <c r="D88" s="96"/>
      <c r="E88" s="31"/>
      <c r="F88" s="130">
        <f>F86+F67</f>
        <v>0</v>
      </c>
      <c r="G88" s="12"/>
    </row>
    <row r="89" spans="1:7" x14ac:dyDescent="0.25">
      <c r="A89" s="11"/>
      <c r="B89" s="12"/>
      <c r="C89" s="12"/>
      <c r="D89" s="13"/>
      <c r="E89" s="12"/>
      <c r="F89" s="12"/>
      <c r="G89" s="12"/>
    </row>
  </sheetData>
  <sheetProtection algorithmName="SHA-512" hashValue="ztLPKz+M+Y5lUpuZ8rTe6PEvahe//2qsjk9UR0zuw7aDeh0+sVSsOhg/bUbMqKEkNuOf1ybzt4OYCnG7IxhrAQ==" saltValue="BYjn7NhLSs1lE8Eh5f3yMA==" spinCount="100000" sheet="1" objects="1" scenarios="1"/>
  <mergeCells count="11">
    <mergeCell ref="C44:D44"/>
    <mergeCell ref="C55:D55"/>
    <mergeCell ref="B1:E1"/>
    <mergeCell ref="B3:E3"/>
    <mergeCell ref="F5:F6"/>
    <mergeCell ref="C38:D38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SECURITY</vt:lpstr>
      <vt:lpstr>SECURITY!Print_Area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2024-10-15T08:37:26Z</dcterms:modified>
</cp:coreProperties>
</file>